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9200" windowHeight="12240" activeTab="0"/>
  </bookViews>
  <sheets>
    <sheet name="10→２" sheetId="1" r:id="rId1"/>
    <sheet name="２→10" sheetId="2" r:id="rId2"/>
    <sheet name="２→16" sheetId="3" r:id="rId3"/>
    <sheet name="16→２" sheetId="4" r:id="rId4"/>
  </sheets>
  <definedNames/>
  <calcPr fullCalcOnLoad="1"/>
</workbook>
</file>

<file path=xl/sharedStrings.xml><?xml version="1.0" encoding="utf-8"?>
<sst xmlns="http://schemas.openxmlformats.org/spreadsheetml/2006/main" count="47" uniqueCount="29">
  <si>
    <t>10進数</t>
  </si>
  <si>
    <t>★ 10進数を２進数に変える</t>
  </si>
  <si>
    <t>★ ２進数を10進数に変える</t>
  </si>
  <si>
    <t>２　進　数</t>
  </si>
  <si>
    <t>16進数</t>
  </si>
  <si>
    <t>★ ２進数を16進数に変える</t>
  </si>
  <si>
    <t>★ 16進数を２進数に変える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</si>
  <si>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</si>
  <si>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</si>
  <si>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</si>
  <si>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</si>
  <si>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</si>
  <si>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</si>
  <si>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</si>
  <si>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</si>
  <si>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</si>
  <si>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</si>
  <si>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Ａ</t>
  </si>
  <si>
    <t>Ｂ</t>
  </si>
  <si>
    <t>Ｃ</t>
  </si>
  <si>
    <t>Ｄ</t>
  </si>
  <si>
    <t>Ｅ</t>
  </si>
  <si>
    <t>Ｆ</t>
  </si>
  <si>
    <t>Ｂ</t>
  </si>
  <si>
    <t>Ｃ</t>
  </si>
  <si>
    <t>Ｄ</t>
  </si>
  <si>
    <t>Ｅ</t>
  </si>
  <si>
    <t>Ｆ</t>
  </si>
  <si>
    <t>１ＣＥ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</si>
</sst>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1"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b/>
      <sz val="2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8"/>
      <name val="ＭＳ 明朝"/>
      <family val="1"/>
    </font>
    <font>
      <b/>
      <sz val="20"/>
      <color indexed="10"/>
      <name val="ＭＳ ゴシック"/>
      <family val="3"/>
    </font>
    <font>
      <sz val="18"/>
      <name val="ＭＳ 明朝"/>
      <family val="1"/>
    </font>
    <font>
      <b/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1" xfId="0" applyFont="1" applyFill="1" applyBorder="1" applyAlignment="1" quotePrefix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028950" y="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１等</a:t>
          </a:r>
        </a:p>
      </xdr:txBody>
    </xdr:sp>
    <xdr:clientData/>
  </xdr:twoCellAnchor>
  <xdr:twoCellAnchor>
    <xdr:from>
      <xdr:col>12</xdr:col>
      <xdr:colOff>161925</xdr:colOff>
      <xdr:row>4</xdr:row>
      <xdr:rowOff>76200</xdr:rowOff>
    </xdr:from>
    <xdr:to>
      <xdr:col>12</xdr:col>
      <xdr:colOff>657225</xdr:colOff>
      <xdr:row>4</xdr:row>
      <xdr:rowOff>523875</xdr:rowOff>
    </xdr:to>
    <xdr:sp>
      <xdr:nvSpPr>
        <xdr:cNvPr id="2" name="AutoShape 3"/>
        <xdr:cNvSpPr>
          <a:spLocks/>
        </xdr:cNvSpPr>
      </xdr:nvSpPr>
      <xdr:spPr>
        <a:xfrm>
          <a:off x="6334125" y="1123950"/>
          <a:ext cx="495300" cy="447675"/>
        </a:xfrm>
        <a:prstGeom prst="rightArrow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28950" y="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１等</a:t>
          </a:r>
        </a:p>
      </xdr:txBody>
    </xdr:sp>
    <xdr:clientData/>
  </xdr:twoCellAnchor>
  <xdr:twoCellAnchor>
    <xdr:from>
      <xdr:col>12</xdr:col>
      <xdr:colOff>161925</xdr:colOff>
      <xdr:row>4</xdr:row>
      <xdr:rowOff>76200</xdr:rowOff>
    </xdr:from>
    <xdr:to>
      <xdr:col>12</xdr:col>
      <xdr:colOff>657225</xdr:colOff>
      <xdr:row>4</xdr:row>
      <xdr:rowOff>523875</xdr:rowOff>
    </xdr:to>
    <xdr:sp>
      <xdr:nvSpPr>
        <xdr:cNvPr id="2" name="AutoShape 2"/>
        <xdr:cNvSpPr>
          <a:spLocks/>
        </xdr:cNvSpPr>
      </xdr:nvSpPr>
      <xdr:spPr>
        <a:xfrm>
          <a:off x="6334125" y="1123950"/>
          <a:ext cx="495300" cy="447675"/>
        </a:xfrm>
        <a:prstGeom prst="rightArrow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0</xdr:row>
      <xdr:rowOff>0</xdr:rowOff>
    </xdr:from>
    <xdr:to>
      <xdr:col>7</xdr:col>
      <xdr:colOff>276225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81500" y="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１等</a:t>
          </a:r>
        </a:p>
      </xdr:txBody>
    </xdr:sp>
    <xdr:clientData/>
  </xdr:twoCellAnchor>
  <xdr:twoCellAnchor>
    <xdr:from>
      <xdr:col>2</xdr:col>
      <xdr:colOff>171450</xdr:colOff>
      <xdr:row>4</xdr:row>
      <xdr:rowOff>76200</xdr:rowOff>
    </xdr:from>
    <xdr:to>
      <xdr:col>2</xdr:col>
      <xdr:colOff>666750</xdr:colOff>
      <xdr:row>4</xdr:row>
      <xdr:rowOff>523875</xdr:rowOff>
    </xdr:to>
    <xdr:sp>
      <xdr:nvSpPr>
        <xdr:cNvPr id="2" name="AutoShape 4"/>
        <xdr:cNvSpPr>
          <a:spLocks/>
        </xdr:cNvSpPr>
      </xdr:nvSpPr>
      <xdr:spPr>
        <a:xfrm>
          <a:off x="1733550" y="1123950"/>
          <a:ext cx="495300" cy="447675"/>
        </a:xfrm>
        <a:prstGeom prst="rightArrow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5" customWidth="1"/>
    <col min="2" max="2" width="3.75390625" style="5" customWidth="1"/>
    <col min="3" max="3" width="12.75390625" style="5" customWidth="1"/>
    <col min="4" max="4" width="7.75390625" style="5" customWidth="1"/>
    <col min="5" max="5" width="5.75390625" style="5" customWidth="1"/>
    <col min="6" max="8" width="9.125" style="5" customWidth="1"/>
    <col min="9" max="9" width="16.875" style="5" bestFit="1" customWidth="1"/>
    <col min="10" max="16384" width="9.125" style="5" customWidth="1"/>
  </cols>
  <sheetData>
    <row r="1" ht="24" customHeight="1">
      <c r="A1" s="7" t="s">
        <v>1</v>
      </c>
    </row>
    <row r="3" spans="1:9" ht="24">
      <c r="A3" s="28">
        <f>IF(C3="","",2)</f>
        <v>2</v>
      </c>
      <c r="B3" s="41" t="str">
        <f>IF(C3="","",")")</f>
        <v>)</v>
      </c>
      <c r="C3" s="29">
        <v>25</v>
      </c>
      <c r="D3" s="1" t="str">
        <f>IF(C3="","","･･･")</f>
        <v>･･･</v>
      </c>
      <c r="E3" s="44">
        <f>IF(C3="","",MOD(C3,$A$3))</f>
        <v>1</v>
      </c>
      <c r="F3" s="47" t="str">
        <f>IF($C3="","","↑")</f>
        <v>↑</v>
      </c>
      <c r="I3" s="6"/>
    </row>
    <row r="4" spans="1:6" ht="24">
      <c r="A4" s="28">
        <f aca="true" t="shared" si="0" ref="A4:A21">IF(C4="","",2)</f>
        <v>2</v>
      </c>
      <c r="B4" s="41" t="str">
        <f aca="true" t="shared" si="1" ref="B4:B21">IF(C4="","",")")</f>
        <v>)</v>
      </c>
      <c r="C4" s="28">
        <f>IF(OR(C3=1,C3=""),"",ROUNDDOWN(C3/$A$3,0))</f>
        <v>12</v>
      </c>
      <c r="D4" s="1" t="str">
        <f aca="true" t="shared" si="2" ref="D4:D21">IF(C4="","","･･･")</f>
        <v>･･･</v>
      </c>
      <c r="E4" s="44">
        <f aca="true" t="shared" si="3" ref="E4:E21">IF(C4="","",MOD(C4,$A$3))</f>
        <v>0</v>
      </c>
      <c r="F4" s="47" t="str">
        <f aca="true" t="shared" si="4" ref="F4:F21">IF($C4="","","↑")</f>
        <v>↑</v>
      </c>
    </row>
    <row r="5" spans="1:6" ht="24">
      <c r="A5" s="28">
        <f t="shared" si="0"/>
        <v>2</v>
      </c>
      <c r="B5" s="41" t="str">
        <f t="shared" si="1"/>
        <v>)</v>
      </c>
      <c r="C5" s="28">
        <f aca="true" t="shared" si="5" ref="C5:C21">IF(OR(C4=1,C4=""),"",ROUNDDOWN(C4/$A$3,0))</f>
        <v>6</v>
      </c>
      <c r="D5" s="1" t="str">
        <f t="shared" si="2"/>
        <v>･･･</v>
      </c>
      <c r="E5" s="44">
        <f t="shared" si="3"/>
        <v>0</v>
      </c>
      <c r="F5" s="47" t="str">
        <f t="shared" si="4"/>
        <v>↑</v>
      </c>
    </row>
    <row r="6" spans="1:6" ht="24">
      <c r="A6" s="28">
        <f t="shared" si="0"/>
        <v>2</v>
      </c>
      <c r="B6" s="41" t="str">
        <f t="shared" si="1"/>
        <v>)</v>
      </c>
      <c r="C6" s="28">
        <f t="shared" si="5"/>
        <v>3</v>
      </c>
      <c r="D6" s="1" t="str">
        <f t="shared" si="2"/>
        <v>･･･</v>
      </c>
      <c r="E6" s="44">
        <f t="shared" si="3"/>
        <v>1</v>
      </c>
      <c r="F6" s="47" t="str">
        <f t="shared" si="4"/>
        <v>↑</v>
      </c>
    </row>
    <row r="7" spans="1:6" ht="24">
      <c r="A7" s="28">
        <f t="shared" si="0"/>
        <v>2</v>
      </c>
      <c r="B7" s="41" t="str">
        <f t="shared" si="1"/>
        <v>)</v>
      </c>
      <c r="C7" s="28">
        <f t="shared" si="5"/>
        <v>1</v>
      </c>
      <c r="D7" s="1" t="str">
        <f t="shared" si="2"/>
        <v>･･･</v>
      </c>
      <c r="E7" s="44">
        <f t="shared" si="3"/>
        <v>1</v>
      </c>
      <c r="F7" s="47" t="str">
        <f t="shared" si="4"/>
        <v>↑</v>
      </c>
    </row>
    <row r="8" spans="1:6" ht="24">
      <c r="A8" s="28">
        <f t="shared" si="0"/>
      </c>
      <c r="B8" s="41">
        <f t="shared" si="1"/>
      </c>
      <c r="C8" s="28">
        <f t="shared" si="5"/>
      </c>
      <c r="D8" s="1">
        <f t="shared" si="2"/>
      </c>
      <c r="E8" s="44">
        <f t="shared" si="3"/>
      </c>
      <c r="F8" s="47">
        <f t="shared" si="4"/>
      </c>
    </row>
    <row r="9" spans="1:6" ht="24">
      <c r="A9" s="28">
        <f t="shared" si="0"/>
      </c>
      <c r="B9" s="41">
        <f t="shared" si="1"/>
      </c>
      <c r="C9" s="28">
        <f t="shared" si="5"/>
      </c>
      <c r="D9" s="1">
        <f t="shared" si="2"/>
      </c>
      <c r="E9" s="44">
        <f t="shared" si="3"/>
      </c>
      <c r="F9" s="47">
        <f t="shared" si="4"/>
      </c>
    </row>
    <row r="10" spans="1:6" ht="24">
      <c r="A10" s="28">
        <f>IF(C10="","",2)</f>
      </c>
      <c r="B10" s="41">
        <f t="shared" si="1"/>
      </c>
      <c r="C10" s="28">
        <f t="shared" si="5"/>
      </c>
      <c r="D10" s="1">
        <f t="shared" si="2"/>
      </c>
      <c r="E10" s="44">
        <f t="shared" si="3"/>
      </c>
      <c r="F10" s="47">
        <f t="shared" si="4"/>
      </c>
    </row>
    <row r="11" spans="1:6" ht="24">
      <c r="A11" s="28">
        <f t="shared" si="0"/>
      </c>
      <c r="B11" s="41">
        <f t="shared" si="1"/>
      </c>
      <c r="C11" s="28">
        <f t="shared" si="5"/>
      </c>
      <c r="D11" s="1">
        <f t="shared" si="2"/>
      </c>
      <c r="E11" s="44">
        <f t="shared" si="3"/>
      </c>
      <c r="F11" s="47">
        <f t="shared" si="4"/>
      </c>
    </row>
    <row r="12" spans="1:6" ht="24">
      <c r="A12" s="28">
        <f t="shared" si="0"/>
      </c>
      <c r="B12" s="41">
        <f t="shared" si="1"/>
      </c>
      <c r="C12" s="28">
        <f t="shared" si="5"/>
      </c>
      <c r="D12" s="1">
        <f t="shared" si="2"/>
      </c>
      <c r="E12" s="44">
        <f t="shared" si="3"/>
      </c>
      <c r="F12" s="47">
        <f t="shared" si="4"/>
      </c>
    </row>
    <row r="13" spans="1:6" ht="24">
      <c r="A13" s="28">
        <f>IF(C13="","",2)</f>
      </c>
      <c r="B13" s="41">
        <f t="shared" si="1"/>
      </c>
      <c r="C13" s="28">
        <f t="shared" si="5"/>
      </c>
      <c r="D13" s="1">
        <f t="shared" si="2"/>
      </c>
      <c r="E13" s="44">
        <f t="shared" si="3"/>
      </c>
      <c r="F13" s="47">
        <f t="shared" si="4"/>
      </c>
    </row>
    <row r="14" spans="1:6" ht="24">
      <c r="A14" s="28">
        <f t="shared" si="0"/>
      </c>
      <c r="B14" s="41">
        <f t="shared" si="1"/>
      </c>
      <c r="C14" s="28">
        <f t="shared" si="5"/>
      </c>
      <c r="D14" s="1">
        <f t="shared" si="2"/>
      </c>
      <c r="E14" s="44">
        <f t="shared" si="3"/>
      </c>
      <c r="F14" s="47">
        <f t="shared" si="4"/>
      </c>
    </row>
    <row r="15" spans="1:6" ht="24">
      <c r="A15" s="28">
        <f t="shared" si="0"/>
      </c>
      <c r="B15" s="41">
        <f t="shared" si="1"/>
      </c>
      <c r="C15" s="28">
        <f t="shared" si="5"/>
      </c>
      <c r="D15" s="30">
        <f t="shared" si="2"/>
      </c>
      <c r="E15" s="44">
        <f t="shared" si="3"/>
      </c>
      <c r="F15" s="47">
        <f t="shared" si="4"/>
      </c>
    </row>
    <row r="16" spans="1:6" ht="24">
      <c r="A16" s="28">
        <f t="shared" si="0"/>
      </c>
      <c r="B16" s="41">
        <f t="shared" si="1"/>
      </c>
      <c r="C16" s="28">
        <f t="shared" si="5"/>
      </c>
      <c r="D16" s="30">
        <f t="shared" si="2"/>
      </c>
      <c r="E16" s="44">
        <f t="shared" si="3"/>
      </c>
      <c r="F16" s="47">
        <f t="shared" si="4"/>
      </c>
    </row>
    <row r="17" spans="1:6" ht="24">
      <c r="A17" s="28">
        <f t="shared" si="0"/>
      </c>
      <c r="B17" s="41">
        <f t="shared" si="1"/>
      </c>
      <c r="C17" s="28">
        <f t="shared" si="5"/>
      </c>
      <c r="D17" s="30">
        <f t="shared" si="2"/>
      </c>
      <c r="E17" s="44">
        <f t="shared" si="3"/>
      </c>
      <c r="F17" s="47">
        <f t="shared" si="4"/>
      </c>
    </row>
    <row r="18" spans="1:6" ht="24">
      <c r="A18" s="28">
        <f t="shared" si="0"/>
      </c>
      <c r="B18" s="41">
        <f t="shared" si="1"/>
      </c>
      <c r="C18" s="28">
        <f t="shared" si="5"/>
      </c>
      <c r="D18" s="30">
        <f t="shared" si="2"/>
      </c>
      <c r="E18" s="44">
        <f t="shared" si="3"/>
      </c>
      <c r="F18" s="47">
        <f t="shared" si="4"/>
      </c>
    </row>
    <row r="19" spans="1:6" ht="24">
      <c r="A19" s="28">
        <f t="shared" si="0"/>
      </c>
      <c r="B19" s="41">
        <f t="shared" si="1"/>
      </c>
      <c r="C19" s="28">
        <f t="shared" si="5"/>
      </c>
      <c r="D19" s="30">
        <f t="shared" si="2"/>
      </c>
      <c r="E19" s="44">
        <f t="shared" si="3"/>
      </c>
      <c r="F19" s="47">
        <f t="shared" si="4"/>
      </c>
    </row>
    <row r="20" spans="1:6" ht="24">
      <c r="A20" s="28">
        <f>IF(C20="","",2)</f>
      </c>
      <c r="B20" s="41">
        <f t="shared" si="1"/>
      </c>
      <c r="C20" s="28">
        <f t="shared" si="5"/>
      </c>
      <c r="D20" s="30">
        <f t="shared" si="2"/>
      </c>
      <c r="E20" s="44">
        <f t="shared" si="3"/>
      </c>
      <c r="F20" s="47">
        <f t="shared" si="4"/>
      </c>
    </row>
    <row r="21" spans="1:6" ht="24">
      <c r="A21" s="31">
        <f t="shared" si="0"/>
      </c>
      <c r="B21" s="41">
        <f t="shared" si="1"/>
      </c>
      <c r="C21" s="28">
        <f t="shared" si="5"/>
      </c>
      <c r="D21" s="30">
        <f t="shared" si="2"/>
      </c>
      <c r="E21" s="44">
        <f t="shared" si="3"/>
      </c>
      <c r="F21" s="47">
        <f t="shared" si="4"/>
      </c>
    </row>
    <row r="22" ht="18.75">
      <c r="B22" s="42"/>
    </row>
    <row r="23" ht="18.75">
      <c r="B23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workbookViewId="0" topLeftCell="A1">
      <selection activeCell="B5" sqref="B5"/>
    </sheetView>
  </sheetViews>
  <sheetFormatPr defaultColWidth="9.00390625" defaultRowHeight="12.75"/>
  <cols>
    <col min="1" max="12" width="6.75390625" style="3" customWidth="1"/>
    <col min="13" max="13" width="10.75390625" style="3" customWidth="1"/>
    <col min="14" max="14" width="12.75390625" style="3" customWidth="1"/>
    <col min="15" max="16384" width="9.125" style="3" customWidth="1"/>
  </cols>
  <sheetData>
    <row r="1" spans="1:13" ht="24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2:24" ht="19.5" thickBo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2"/>
      <c r="X2" s="1"/>
    </row>
    <row r="3" spans="2:14" ht="24" customHeight="1" thickBot="1">
      <c r="B3" s="48" t="s">
        <v>3</v>
      </c>
      <c r="C3" s="49"/>
      <c r="D3" s="49"/>
      <c r="E3" s="49"/>
      <c r="F3" s="49"/>
      <c r="G3" s="49"/>
      <c r="H3" s="49"/>
      <c r="I3" s="49"/>
      <c r="J3" s="49"/>
      <c r="K3" s="49"/>
      <c r="L3" s="50"/>
      <c r="M3" s="23"/>
      <c r="N3" s="51" t="s">
        <v>0</v>
      </c>
    </row>
    <row r="4" spans="2:14" ht="15" customHeight="1" thickBot="1">
      <c r="B4" s="9">
        <v>1024</v>
      </c>
      <c r="C4" s="10">
        <v>512</v>
      </c>
      <c r="D4" s="10">
        <v>256</v>
      </c>
      <c r="E4" s="10">
        <v>128</v>
      </c>
      <c r="F4" s="10">
        <v>64</v>
      </c>
      <c r="G4" s="10">
        <v>32</v>
      </c>
      <c r="H4" s="10">
        <v>16</v>
      </c>
      <c r="I4" s="10">
        <v>8</v>
      </c>
      <c r="J4" s="10">
        <v>4</v>
      </c>
      <c r="K4" s="10">
        <v>2</v>
      </c>
      <c r="L4" s="11">
        <v>1</v>
      </c>
      <c r="M4" s="24"/>
      <c r="N4" s="52"/>
    </row>
    <row r="5" spans="2:14" ht="45" customHeight="1" thickBot="1">
      <c r="B5" s="19">
        <v>1</v>
      </c>
      <c r="C5" s="20">
        <v>0</v>
      </c>
      <c r="D5" s="20">
        <v>1</v>
      </c>
      <c r="E5" s="20">
        <v>0</v>
      </c>
      <c r="F5" s="20">
        <v>1</v>
      </c>
      <c r="G5" s="20">
        <v>0</v>
      </c>
      <c r="H5" s="20">
        <v>1</v>
      </c>
      <c r="I5" s="20">
        <v>0</v>
      </c>
      <c r="J5" s="20">
        <v>1</v>
      </c>
      <c r="K5" s="20">
        <v>0</v>
      </c>
      <c r="L5" s="21">
        <v>1</v>
      </c>
      <c r="M5" s="25"/>
      <c r="N5" s="8">
        <f>SUM(B7:L7)</f>
        <v>1365</v>
      </c>
    </row>
    <row r="6" ht="12">
      <c r="M6" s="26"/>
    </row>
    <row r="7" spans="2:14" ht="24" customHeight="1">
      <c r="B7" s="2">
        <f>B4*B5</f>
        <v>1024</v>
      </c>
      <c r="C7" s="2">
        <f aca="true" t="shared" si="0" ref="C7:L7">C4*C5</f>
        <v>0</v>
      </c>
      <c r="D7" s="2">
        <f t="shared" si="0"/>
        <v>256</v>
      </c>
      <c r="E7" s="2">
        <f t="shared" si="0"/>
        <v>0</v>
      </c>
      <c r="F7" s="2">
        <f t="shared" si="0"/>
        <v>64</v>
      </c>
      <c r="G7" s="2">
        <f t="shared" si="0"/>
        <v>0</v>
      </c>
      <c r="H7" s="2">
        <f t="shared" si="0"/>
        <v>16</v>
      </c>
      <c r="I7" s="2">
        <f t="shared" si="0"/>
        <v>0</v>
      </c>
      <c r="J7" s="2">
        <f t="shared" si="0"/>
        <v>4</v>
      </c>
      <c r="K7" s="2">
        <f t="shared" si="0"/>
        <v>0</v>
      </c>
      <c r="L7" s="2">
        <f t="shared" si="0"/>
        <v>1</v>
      </c>
      <c r="M7" s="27"/>
      <c r="N7" s="1"/>
    </row>
  </sheetData>
  <mergeCells count="2">
    <mergeCell ref="B3:L3"/>
    <mergeCell ref="N3:N4"/>
  </mergeCells>
  <printOptions/>
  <pageMargins left="0.75" right="0.75" top="1" bottom="1" header="0.512" footer="0.512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B5" sqref="B5"/>
    </sheetView>
  </sheetViews>
  <sheetFormatPr defaultColWidth="9.00390625" defaultRowHeight="12.75"/>
  <cols>
    <col min="1" max="12" width="6.75390625" style="3" customWidth="1"/>
    <col min="13" max="13" width="10.75390625" style="3" customWidth="1"/>
    <col min="14" max="14" width="13.75390625" style="3" customWidth="1"/>
    <col min="15" max="16384" width="9.125" style="3" customWidth="1"/>
  </cols>
  <sheetData>
    <row r="1" spans="1:13" ht="24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4" ht="19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4" customHeight="1" thickBot="1">
      <c r="B3" s="48" t="s">
        <v>3</v>
      </c>
      <c r="C3" s="49"/>
      <c r="D3" s="49"/>
      <c r="E3" s="49"/>
      <c r="F3" s="49"/>
      <c r="G3" s="49"/>
      <c r="H3" s="49"/>
      <c r="I3" s="49"/>
      <c r="J3" s="49"/>
      <c r="K3" s="49"/>
      <c r="L3" s="50"/>
      <c r="M3" s="23"/>
      <c r="N3" s="51" t="s">
        <v>4</v>
      </c>
    </row>
    <row r="4" spans="2:14" ht="15" customHeight="1" thickBot="1">
      <c r="B4" s="9">
        <v>4</v>
      </c>
      <c r="C4" s="10">
        <v>2</v>
      </c>
      <c r="D4" s="10">
        <v>1</v>
      </c>
      <c r="E4" s="10">
        <v>8</v>
      </c>
      <c r="F4" s="10">
        <v>4</v>
      </c>
      <c r="G4" s="10">
        <v>2</v>
      </c>
      <c r="H4" s="10">
        <v>1</v>
      </c>
      <c r="I4" s="10">
        <v>8</v>
      </c>
      <c r="J4" s="10">
        <v>4</v>
      </c>
      <c r="K4" s="10">
        <v>2</v>
      </c>
      <c r="L4" s="11">
        <v>1</v>
      </c>
      <c r="M4" s="24"/>
      <c r="N4" s="52"/>
    </row>
    <row r="5" spans="2:14" ht="45" customHeight="1" thickBot="1">
      <c r="B5" s="12">
        <v>1</v>
      </c>
      <c r="C5" s="13">
        <v>0</v>
      </c>
      <c r="D5" s="13">
        <v>1</v>
      </c>
      <c r="E5" s="13">
        <v>1</v>
      </c>
      <c r="F5" s="13">
        <v>0</v>
      </c>
      <c r="G5" s="13">
        <v>1</v>
      </c>
      <c r="H5" s="13">
        <v>0</v>
      </c>
      <c r="I5" s="13">
        <v>1</v>
      </c>
      <c r="J5" s="13">
        <v>1</v>
      </c>
      <c r="K5" s="13">
        <v>1</v>
      </c>
      <c r="L5" s="14">
        <v>1</v>
      </c>
      <c r="M5" s="34"/>
      <c r="N5" s="46" t="str">
        <f>CONCATENATE(B8,E8,I8)</f>
        <v>５ＡＦ</v>
      </c>
    </row>
    <row r="7" spans="2:14" ht="15" customHeight="1">
      <c r="B7" s="35">
        <f aca="true" t="shared" si="0" ref="B7:L7">B4*B5</f>
        <v>4</v>
      </c>
      <c r="C7" s="35">
        <f t="shared" si="0"/>
        <v>0</v>
      </c>
      <c r="D7" s="35">
        <f t="shared" si="0"/>
        <v>1</v>
      </c>
      <c r="E7" s="35">
        <f t="shared" si="0"/>
        <v>8</v>
      </c>
      <c r="F7" s="35">
        <f t="shared" si="0"/>
        <v>0</v>
      </c>
      <c r="G7" s="35">
        <f t="shared" si="0"/>
        <v>2</v>
      </c>
      <c r="H7" s="35">
        <f t="shared" si="0"/>
        <v>0</v>
      </c>
      <c r="I7" s="35">
        <f t="shared" si="0"/>
        <v>8</v>
      </c>
      <c r="J7" s="35">
        <f t="shared" si="0"/>
        <v>4</v>
      </c>
      <c r="K7" s="35">
        <f t="shared" si="0"/>
        <v>2</v>
      </c>
      <c r="L7" s="35">
        <f t="shared" si="0"/>
        <v>1</v>
      </c>
      <c r="M7" s="2"/>
      <c r="N7" s="1"/>
    </row>
    <row r="8" spans="2:12" ht="15" customHeight="1">
      <c r="B8" s="53" t="str">
        <f>VLOOKUP(SUM($B$7:$D$7),$C$13:$D$28,2)</f>
        <v>５</v>
      </c>
      <c r="C8" s="53"/>
      <c r="D8" s="53"/>
      <c r="E8" s="53" t="str">
        <f>VLOOKUP(SUM($E$7:$H$7),$C$13:$D$28,2)</f>
        <v>Ａ</v>
      </c>
      <c r="F8" s="53"/>
      <c r="G8" s="53"/>
      <c r="H8" s="53"/>
      <c r="I8" s="53" t="str">
        <f>VLOOKUP(SUM($I$7:$L$7),$C$13:$D$28,2)</f>
        <v>Ｆ</v>
      </c>
      <c r="J8" s="53"/>
      <c r="K8" s="53"/>
      <c r="L8" s="53"/>
    </row>
    <row r="12" spans="3:4" ht="12">
      <c r="C12" s="32" t="s">
        <v>0</v>
      </c>
      <c r="D12" s="32" t="s">
        <v>4</v>
      </c>
    </row>
    <row r="13" spans="3:4" ht="12">
      <c r="C13" s="33">
        <v>0</v>
      </c>
      <c r="D13" s="40" t="s">
        <v>7</v>
      </c>
    </row>
    <row r="14" spans="3:4" ht="12">
      <c r="C14" s="33">
        <v>1</v>
      </c>
      <c r="D14" s="40" t="s">
        <v>8</v>
      </c>
    </row>
    <row r="15" spans="3:4" ht="12">
      <c r="C15" s="33">
        <v>2</v>
      </c>
      <c r="D15" s="40" t="s">
        <v>9</v>
      </c>
    </row>
    <row r="16" spans="3:4" ht="12">
      <c r="C16" s="33">
        <v>3</v>
      </c>
      <c r="D16" s="40" t="s">
        <v>10</v>
      </c>
    </row>
    <row r="17" spans="3:4" ht="12">
      <c r="C17" s="33">
        <v>4</v>
      </c>
      <c r="D17" s="40" t="s">
        <v>11</v>
      </c>
    </row>
    <row r="18" spans="3:4" ht="12">
      <c r="C18" s="33">
        <v>5</v>
      </c>
      <c r="D18" s="40" t="s">
        <v>12</v>
      </c>
    </row>
    <row r="19" spans="3:4" ht="12">
      <c r="C19" s="33">
        <v>6</v>
      </c>
      <c r="D19" s="40" t="s">
        <v>13</v>
      </c>
    </row>
    <row r="20" spans="3:4" ht="12">
      <c r="C20" s="33">
        <v>7</v>
      </c>
      <c r="D20" s="40" t="s">
        <v>14</v>
      </c>
    </row>
    <row r="21" spans="3:4" ht="12">
      <c r="C21" s="33">
        <v>8</v>
      </c>
      <c r="D21" s="40" t="s">
        <v>15</v>
      </c>
    </row>
    <row r="22" spans="3:4" ht="12">
      <c r="C22" s="33">
        <v>9</v>
      </c>
      <c r="D22" s="40" t="s">
        <v>16</v>
      </c>
    </row>
    <row r="23" spans="3:4" ht="12">
      <c r="C23" s="33">
        <v>10</v>
      </c>
      <c r="D23" s="33" t="s">
        <v>17</v>
      </c>
    </row>
    <row r="24" spans="3:4" ht="12">
      <c r="C24" s="33">
        <v>11</v>
      </c>
      <c r="D24" s="33" t="s">
        <v>18</v>
      </c>
    </row>
    <row r="25" spans="3:4" ht="12">
      <c r="C25" s="33">
        <v>12</v>
      </c>
      <c r="D25" s="33" t="s">
        <v>19</v>
      </c>
    </row>
    <row r="26" spans="3:4" ht="12">
      <c r="C26" s="33">
        <v>13</v>
      </c>
      <c r="D26" s="33" t="s">
        <v>20</v>
      </c>
    </row>
    <row r="27" spans="3:4" ht="12">
      <c r="C27" s="33">
        <v>14</v>
      </c>
      <c r="D27" s="33" t="s">
        <v>21</v>
      </c>
    </row>
    <row r="28" spans="3:4" ht="12">
      <c r="C28" s="33">
        <v>15</v>
      </c>
      <c r="D28" s="33" t="s">
        <v>22</v>
      </c>
    </row>
  </sheetData>
  <mergeCells count="5">
    <mergeCell ref="N3:N4"/>
    <mergeCell ref="B3:L3"/>
    <mergeCell ref="I8:L8"/>
    <mergeCell ref="E8:H8"/>
    <mergeCell ref="B8:D8"/>
  </mergeCells>
  <printOptions/>
  <pageMargins left="0.75" right="0.75" top="1" bottom="1" header="0.512" footer="0.512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B5" sqref="B5"/>
    </sheetView>
  </sheetViews>
  <sheetFormatPr defaultColWidth="9.00390625" defaultRowHeight="12.75"/>
  <cols>
    <col min="1" max="1" width="6.75390625" style="3" customWidth="1"/>
    <col min="2" max="2" width="13.75390625" style="3" customWidth="1"/>
    <col min="3" max="3" width="10.75390625" style="3" customWidth="1"/>
    <col min="4" max="14" width="6.75390625" style="3" customWidth="1"/>
    <col min="15" max="15" width="9.125" style="15" customWidth="1"/>
    <col min="16" max="16384" width="9.125" style="3" customWidth="1"/>
  </cols>
  <sheetData>
    <row r="1" spans="1:15" ht="24">
      <c r="A1" s="4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O1" s="3"/>
    </row>
    <row r="2" spans="2:15" ht="19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2:15" ht="24" customHeight="1" thickBot="1">
      <c r="B3" s="51" t="s">
        <v>4</v>
      </c>
      <c r="C3" s="36"/>
      <c r="D3" s="54" t="s">
        <v>3</v>
      </c>
      <c r="E3" s="55"/>
      <c r="F3" s="55"/>
      <c r="G3" s="55"/>
      <c r="H3" s="55"/>
      <c r="I3" s="55"/>
      <c r="J3" s="55"/>
      <c r="K3" s="55"/>
      <c r="L3" s="55"/>
      <c r="M3" s="55"/>
      <c r="N3" s="56"/>
      <c r="O3" s="3"/>
    </row>
    <row r="4" spans="2:15" ht="15" customHeight="1" thickBot="1">
      <c r="B4" s="52"/>
      <c r="C4" s="36"/>
      <c r="D4" s="9">
        <v>4</v>
      </c>
      <c r="E4" s="10">
        <v>2</v>
      </c>
      <c r="F4" s="10">
        <v>1</v>
      </c>
      <c r="G4" s="10">
        <v>8</v>
      </c>
      <c r="H4" s="10">
        <v>4</v>
      </c>
      <c r="I4" s="10">
        <v>2</v>
      </c>
      <c r="J4" s="10">
        <v>1</v>
      </c>
      <c r="K4" s="10">
        <v>8</v>
      </c>
      <c r="L4" s="10">
        <v>4</v>
      </c>
      <c r="M4" s="10">
        <v>2</v>
      </c>
      <c r="N4" s="11">
        <v>1</v>
      </c>
      <c r="O4" s="3"/>
    </row>
    <row r="5" spans="2:15" ht="45" customHeight="1" thickBot="1">
      <c r="B5" s="45" t="s">
        <v>28</v>
      </c>
      <c r="C5" s="37"/>
      <c r="D5" s="16">
        <f>IF(D7&gt;=4,1,0)</f>
        <v>0</v>
      </c>
      <c r="E5" s="17">
        <f>IF((D7-D5*4)&gt;=2,1,0)</f>
        <v>0</v>
      </c>
      <c r="F5" s="17">
        <f>IF((D7-D5*4-E5*2)&gt;=1,1,0)</f>
        <v>1</v>
      </c>
      <c r="G5" s="17">
        <f>IF(G7&gt;=8,1,0)</f>
        <v>1</v>
      </c>
      <c r="H5" s="17">
        <f>IF((G7-G5*8)&gt;=4,1,0)</f>
        <v>1</v>
      </c>
      <c r="I5" s="17">
        <f>IF((G7-G5*8-H5*4)&gt;=2,1,0)</f>
        <v>0</v>
      </c>
      <c r="J5" s="17">
        <f>IF((G7-G5*8-H5*4-I5*2)&gt;=1,1,0)</f>
        <v>0</v>
      </c>
      <c r="K5" s="17">
        <f>IF(K7&gt;=8,1,0)</f>
        <v>1</v>
      </c>
      <c r="L5" s="17">
        <f>IF((K7-K5*8)&gt;=4,1,0)</f>
        <v>1</v>
      </c>
      <c r="M5" s="17">
        <f>IF((K7-K5*8-L5*4)&gt;=2,1,0)</f>
        <v>1</v>
      </c>
      <c r="N5" s="18">
        <f>IF((K7-K5*8-L5*4-M5*2)&gt;=1,1,0)</f>
        <v>0</v>
      </c>
      <c r="O5" s="3"/>
    </row>
    <row r="6" spans="3:15" ht="12">
      <c r="C6" s="38"/>
      <c r="O6" s="3"/>
    </row>
    <row r="7" spans="2:15" ht="15" customHeight="1">
      <c r="B7" s="1"/>
      <c r="C7" s="39"/>
      <c r="D7" s="53">
        <f>VLOOKUP($D$8,$D$13:$E$28,2)</f>
        <v>1</v>
      </c>
      <c r="E7" s="53"/>
      <c r="F7" s="53"/>
      <c r="G7" s="53">
        <f>VLOOKUP($G$8,$D$13:$E$28,2)</f>
        <v>12</v>
      </c>
      <c r="H7" s="53"/>
      <c r="I7" s="53"/>
      <c r="J7" s="53"/>
      <c r="K7" s="53">
        <f>VLOOKUP($K$8,$D$13:$E$28,2)</f>
        <v>14</v>
      </c>
      <c r="L7" s="53"/>
      <c r="M7" s="53"/>
      <c r="N7" s="53"/>
      <c r="O7" s="3"/>
    </row>
    <row r="8" spans="3:15" ht="15" customHeight="1">
      <c r="C8" s="38"/>
      <c r="D8" s="53" t="str">
        <f>LEFT(B5,1)</f>
        <v>１</v>
      </c>
      <c r="E8" s="53"/>
      <c r="F8" s="53"/>
      <c r="G8" s="53" t="str">
        <f>MID(B5,2,1)</f>
        <v>Ｃ</v>
      </c>
      <c r="H8" s="53"/>
      <c r="I8" s="53"/>
      <c r="J8" s="53"/>
      <c r="K8" s="53" t="str">
        <f>RIGHT(B5,1)</f>
        <v>Ｅ</v>
      </c>
      <c r="L8" s="53"/>
      <c r="M8" s="53"/>
      <c r="N8" s="53"/>
      <c r="O8" s="3"/>
    </row>
    <row r="9" spans="3:15" ht="12">
      <c r="C9" s="38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"/>
    </row>
    <row r="10" spans="3:15" ht="12">
      <c r="C10" s="38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"/>
    </row>
    <row r="11" spans="3:15" ht="12">
      <c r="C11" s="38"/>
      <c r="O11" s="3"/>
    </row>
    <row r="12" spans="3:15" ht="12">
      <c r="C12" s="38"/>
      <c r="D12" s="32" t="s">
        <v>4</v>
      </c>
      <c r="E12" s="32" t="s">
        <v>0</v>
      </c>
      <c r="O12" s="3"/>
    </row>
    <row r="13" spans="3:15" ht="12">
      <c r="C13" s="38"/>
      <c r="D13" s="40" t="s">
        <v>7</v>
      </c>
      <c r="E13" s="33">
        <v>0</v>
      </c>
      <c r="O13" s="3"/>
    </row>
    <row r="14" spans="3:15" ht="12">
      <c r="C14" s="38"/>
      <c r="D14" s="40" t="s">
        <v>8</v>
      </c>
      <c r="E14" s="33">
        <v>1</v>
      </c>
      <c r="O14" s="3"/>
    </row>
    <row r="15" spans="4:15" ht="12">
      <c r="D15" s="40" t="s">
        <v>9</v>
      </c>
      <c r="E15" s="33">
        <v>2</v>
      </c>
      <c r="O15" s="3"/>
    </row>
    <row r="16" spans="4:15" ht="12">
      <c r="D16" s="40" t="s">
        <v>10</v>
      </c>
      <c r="E16" s="33">
        <v>3</v>
      </c>
      <c r="O16" s="3"/>
    </row>
    <row r="17" spans="4:15" ht="12">
      <c r="D17" s="40" t="s">
        <v>11</v>
      </c>
      <c r="E17" s="33">
        <v>4</v>
      </c>
      <c r="O17" s="3"/>
    </row>
    <row r="18" spans="4:15" ht="12">
      <c r="D18" s="40" t="s">
        <v>12</v>
      </c>
      <c r="E18" s="33">
        <v>5</v>
      </c>
      <c r="O18" s="3"/>
    </row>
    <row r="19" spans="4:15" ht="12">
      <c r="D19" s="40" t="s">
        <v>13</v>
      </c>
      <c r="E19" s="33">
        <v>6</v>
      </c>
      <c r="O19" s="3"/>
    </row>
    <row r="20" spans="4:15" ht="12">
      <c r="D20" s="40" t="s">
        <v>14</v>
      </c>
      <c r="E20" s="33">
        <v>7</v>
      </c>
      <c r="O20" s="3"/>
    </row>
    <row r="21" spans="4:15" ht="12">
      <c r="D21" s="40" t="s">
        <v>15</v>
      </c>
      <c r="E21" s="33">
        <v>8</v>
      </c>
      <c r="O21" s="3"/>
    </row>
    <row r="22" spans="4:15" ht="12">
      <c r="D22" s="40" t="s">
        <v>16</v>
      </c>
      <c r="E22" s="33">
        <v>9</v>
      </c>
      <c r="O22" s="3"/>
    </row>
    <row r="23" spans="4:15" ht="12">
      <c r="D23" s="33" t="s">
        <v>17</v>
      </c>
      <c r="E23" s="33">
        <v>10</v>
      </c>
      <c r="O23" s="3"/>
    </row>
    <row r="24" spans="4:15" ht="12">
      <c r="D24" s="33" t="s">
        <v>23</v>
      </c>
      <c r="E24" s="33">
        <v>11</v>
      </c>
      <c r="O24" s="3"/>
    </row>
    <row r="25" spans="4:15" ht="12">
      <c r="D25" s="33" t="s">
        <v>24</v>
      </c>
      <c r="E25" s="33">
        <v>12</v>
      </c>
      <c r="O25" s="3"/>
    </row>
    <row r="26" spans="4:15" ht="12">
      <c r="D26" s="33" t="s">
        <v>25</v>
      </c>
      <c r="E26" s="33">
        <v>13</v>
      </c>
      <c r="O26" s="3"/>
    </row>
    <row r="27" spans="4:15" ht="12">
      <c r="D27" s="33" t="s">
        <v>26</v>
      </c>
      <c r="E27" s="33">
        <v>14</v>
      </c>
      <c r="O27" s="3"/>
    </row>
    <row r="28" spans="4:15" ht="12">
      <c r="D28" s="33" t="s">
        <v>27</v>
      </c>
      <c r="E28" s="33">
        <v>15</v>
      </c>
      <c r="O28" s="3"/>
    </row>
    <row r="29" ht="12">
      <c r="O29" s="3"/>
    </row>
    <row r="30" ht="12">
      <c r="O30" s="3"/>
    </row>
    <row r="31" spans="14:15" ht="12">
      <c r="N31" s="15"/>
      <c r="O31" s="3"/>
    </row>
  </sheetData>
  <mergeCells count="8">
    <mergeCell ref="B3:B4"/>
    <mergeCell ref="D8:F8"/>
    <mergeCell ref="G8:J8"/>
    <mergeCell ref="K8:N8"/>
    <mergeCell ref="K7:N7"/>
    <mergeCell ref="G7:J7"/>
    <mergeCell ref="D7:F7"/>
    <mergeCell ref="D3:N3"/>
  </mergeCells>
  <printOptions/>
  <pageMargins left="0.75" right="0.75" top="1" bottom="1" header="0.512" footer="0.51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T2Sakai</dc:creator>
  <cp:keywords/>
  <dc:description/>
  <cp:lastModifiedBy>Administrator</cp:lastModifiedBy>
  <cp:lastPrinted>2006-03-23T04:55:01Z</cp:lastPrinted>
  <dcterms:created xsi:type="dcterms:W3CDTF">2005-09-24T03:40:27Z</dcterms:created>
  <dcterms:modified xsi:type="dcterms:W3CDTF">2006-03-23T04:55:10Z</dcterms:modified>
  <cp:category/>
  <cp:version/>
  <cp:contentType/>
  <cp:contentStatus/>
</cp:coreProperties>
</file>