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760" windowHeight="11400" activeTab="0"/>
  </bookViews>
  <sheets>
    <sheet name="実習１" sheetId="1" r:id="rId1"/>
    <sheet name="実習２" sheetId="2" r:id="rId2"/>
    <sheet name="実習３" sheetId="3" r:id="rId3"/>
    <sheet name="実習１解答" sheetId="4" r:id="rId4"/>
    <sheet name="実習２解答" sheetId="5" r:id="rId5"/>
    <sheet name="実習３解答" sheetId="6" r:id="rId6"/>
  </sheets>
  <definedNames/>
  <calcPr fullCalcOnLoad="1"/>
</workbook>
</file>

<file path=xl/sharedStrings.xml><?xml version="1.0" encoding="utf-8"?>
<sst xmlns="http://schemas.openxmlformats.org/spreadsheetml/2006/main" count="98" uniqueCount="32">
  <si>
    <t>元金分</t>
  </si>
  <si>
    <t>利息分</t>
  </si>
  <si>
    <t>円</t>
  </si>
  <si>
    <t>借 入 金</t>
  </si>
  <si>
    <t>年 利 率</t>
  </si>
  <si>
    <t>積立金</t>
  </si>
  <si>
    <t>年利率</t>
  </si>
  <si>
    <t>期数(年)</t>
  </si>
  <si>
    <t>前期積立金合計</t>
  </si>
  <si>
    <t>積立金利息</t>
  </si>
  <si>
    <t>積立金合計</t>
  </si>
  <si>
    <t>％</t>
  </si>
  <si>
    <t>★ 目標積立金のシミュレーション</t>
  </si>
  <si>
    <t>期間(月)</t>
  </si>
  <si>
    <t>毎月の返済額</t>
  </si>
  <si>
    <t>機　種</t>
  </si>
  <si>
    <t>価　格</t>
  </si>
  <si>
    <t>★ パソコン購入計画</t>
  </si>
  <si>
    <t>Ｘ２８Ｍ</t>
  </si>
  <si>
    <t>年</t>
  </si>
  <si>
    <t>計</t>
  </si>
  <si>
    <t>-------</t>
  </si>
  <si>
    <t>返済年数</t>
  </si>
  <si>
    <t>-------</t>
  </si>
  <si>
    <t>★ 毎年いくら返済するの？</t>
  </si>
  <si>
    <t>☆元金均等返済方式</t>
  </si>
  <si>
    <t>☆元利均等返済方式</t>
  </si>
  <si>
    <t>支払額</t>
  </si>
  <si>
    <t>Ｙ３０Ｇ</t>
  </si>
  <si>
    <t>Ｚ３２Ｌ</t>
  </si>
  <si>
    <t>残　高</t>
  </si>
  <si>
    <t>-------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</si>
</sst>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8"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8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2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5" fillId="2" borderId="1" xfId="16" applyFont="1" applyFill="1" applyBorder="1" applyAlignment="1">
      <alignment vertical="center"/>
    </xf>
    <xf numFmtId="0" fontId="4" fillId="0" borderId="0" xfId="0" applyFont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38" fontId="0" fillId="0" borderId="0" xfId="16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8" fontId="2" fillId="0" borderId="9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38" fontId="2" fillId="0" borderId="5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0" fontId="6" fillId="0" borderId="18" xfId="0" applyFont="1" applyBorder="1" applyAlignment="1" quotePrefix="1">
      <alignment horizontal="center" vertical="center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2" fillId="0" borderId="1" xfId="18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6" fontId="2" fillId="0" borderId="0" xfId="18" applyFont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38" fontId="2" fillId="0" borderId="21" xfId="16" applyFont="1" applyBorder="1" applyAlignment="1">
      <alignment vertical="center"/>
    </xf>
    <xf numFmtId="0" fontId="6" fillId="0" borderId="5" xfId="0" applyFont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38" fontId="2" fillId="0" borderId="10" xfId="0" applyNumberFormat="1" applyFont="1" applyBorder="1" applyAlignment="1">
      <alignment vertical="center"/>
    </xf>
    <xf numFmtId="38" fontId="2" fillId="3" borderId="2" xfId="0" applyNumberFormat="1" applyFont="1" applyFill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0" fontId="2" fillId="0" borderId="0" xfId="0" applyFont="1" applyAlignment="1">
      <alignment vertical="center"/>
    </xf>
    <xf numFmtId="38" fontId="4" fillId="2" borderId="1" xfId="16" applyFont="1" applyFill="1" applyBorder="1" applyAlignment="1">
      <alignment vertical="center"/>
    </xf>
    <xf numFmtId="177" fontId="4" fillId="2" borderId="1" xfId="16" applyNumberFormat="1" applyFont="1" applyFill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14.75390625" style="2" customWidth="1"/>
    <col min="3" max="3" width="22.75390625" style="2" customWidth="1"/>
    <col min="4" max="5" width="16.75390625" style="2" customWidth="1"/>
    <col min="6" max="16384" width="9.125" style="2" customWidth="1"/>
  </cols>
  <sheetData>
    <row r="1" ht="24">
      <c r="A1" s="40" t="s">
        <v>12</v>
      </c>
    </row>
    <row r="2" spans="1:5" ht="17.25">
      <c r="A2" s="52"/>
      <c r="B2" s="52"/>
      <c r="C2" s="52"/>
      <c r="D2" s="52"/>
      <c r="E2" s="52"/>
    </row>
    <row r="3" spans="1:5" ht="24" customHeight="1">
      <c r="A3" s="3" t="s">
        <v>5</v>
      </c>
      <c r="B3" s="53">
        <v>150000</v>
      </c>
      <c r="C3" s="52" t="s">
        <v>2</v>
      </c>
      <c r="D3" s="52"/>
      <c r="E3" s="52"/>
    </row>
    <row r="4" spans="1:5" ht="24" customHeight="1">
      <c r="A4" s="3" t="s">
        <v>6</v>
      </c>
      <c r="B4" s="54">
        <v>4.5</v>
      </c>
      <c r="C4" s="52" t="s">
        <v>11</v>
      </c>
      <c r="D4" s="52"/>
      <c r="E4" s="52"/>
    </row>
    <row r="5" spans="1:5" ht="17.25">
      <c r="A5" s="52"/>
      <c r="B5" s="52"/>
      <c r="C5" s="52"/>
      <c r="D5" s="52"/>
      <c r="E5" s="52"/>
    </row>
    <row r="6" spans="1:5" ht="17.25">
      <c r="A6" s="42" t="s">
        <v>7</v>
      </c>
      <c r="B6" s="42" t="s">
        <v>5</v>
      </c>
      <c r="C6" s="42" t="s">
        <v>8</v>
      </c>
      <c r="D6" s="42" t="s">
        <v>9</v>
      </c>
      <c r="E6" s="42" t="s">
        <v>10</v>
      </c>
    </row>
    <row r="7" spans="1:5" ht="24" customHeight="1">
      <c r="A7" s="42">
        <v>1</v>
      </c>
      <c r="B7" s="55"/>
      <c r="C7" s="56">
        <v>0</v>
      </c>
      <c r="D7" s="17"/>
      <c r="E7" s="55"/>
    </row>
    <row r="8" spans="1:5" ht="24" customHeight="1">
      <c r="A8" s="42">
        <v>2</v>
      </c>
      <c r="B8" s="55"/>
      <c r="C8" s="55"/>
      <c r="D8" s="17"/>
      <c r="E8" s="55"/>
    </row>
    <row r="9" spans="1:5" ht="24" customHeight="1">
      <c r="A9" s="42">
        <v>3</v>
      </c>
      <c r="B9" s="55"/>
      <c r="C9" s="55"/>
      <c r="D9" s="17"/>
      <c r="E9" s="55"/>
    </row>
    <row r="10" spans="1:5" ht="24" customHeight="1">
      <c r="A10" s="42">
        <v>4</v>
      </c>
      <c r="B10" s="55"/>
      <c r="C10" s="55"/>
      <c r="D10" s="17"/>
      <c r="E10" s="55"/>
    </row>
    <row r="11" spans="1:5" ht="24" customHeight="1">
      <c r="A11" s="42">
        <v>5</v>
      </c>
      <c r="B11" s="55"/>
      <c r="C11" s="55"/>
      <c r="D11" s="17"/>
      <c r="E11" s="55"/>
    </row>
    <row r="12" spans="1:5" ht="24" customHeight="1">
      <c r="A12" s="42">
        <v>6</v>
      </c>
      <c r="B12" s="55"/>
      <c r="C12" s="55"/>
      <c r="D12" s="17"/>
      <c r="E12" s="55"/>
    </row>
    <row r="13" spans="1:5" ht="24" customHeight="1">
      <c r="A13" s="42">
        <v>7</v>
      </c>
      <c r="B13" s="55"/>
      <c r="C13" s="55"/>
      <c r="D13" s="17"/>
      <c r="E13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3" sqref="B3"/>
    </sheetView>
  </sheetViews>
  <sheetFormatPr defaultColWidth="9.00390625" defaultRowHeight="12.75"/>
  <cols>
    <col min="1" max="1" width="12.75390625" style="2" customWidth="1"/>
    <col min="2" max="4" width="18.75390625" style="2" customWidth="1"/>
    <col min="5" max="16384" width="9.125" style="2" customWidth="1"/>
  </cols>
  <sheetData>
    <row r="1" ht="24">
      <c r="A1" s="40" t="s">
        <v>17</v>
      </c>
    </row>
    <row r="2" ht="12.75" thickBot="1"/>
    <row r="3" spans="1:3" ht="24" customHeight="1" thickBot="1">
      <c r="A3" s="39" t="s">
        <v>6</v>
      </c>
      <c r="B3" s="44">
        <v>0.08</v>
      </c>
      <c r="C3" s="25"/>
    </row>
    <row r="5" spans="1:4" ht="18" customHeight="1">
      <c r="A5" s="24" t="s">
        <v>15</v>
      </c>
      <c r="B5" s="24" t="s">
        <v>18</v>
      </c>
      <c r="C5" s="24" t="s">
        <v>28</v>
      </c>
      <c r="D5" s="24" t="s">
        <v>29</v>
      </c>
    </row>
    <row r="6" spans="1:4" ht="18" customHeight="1">
      <c r="A6" s="24" t="s">
        <v>16</v>
      </c>
      <c r="B6" s="41">
        <v>250000</v>
      </c>
      <c r="C6" s="41">
        <v>290000</v>
      </c>
      <c r="D6" s="41">
        <v>320000</v>
      </c>
    </row>
    <row r="7" spans="1:4" ht="12" customHeight="1">
      <c r="A7" s="23"/>
      <c r="B7" s="43"/>
      <c r="C7" s="43"/>
      <c r="D7" s="43"/>
    </row>
    <row r="9" spans="1:4" ht="15" customHeight="1">
      <c r="A9" s="24" t="s">
        <v>13</v>
      </c>
      <c r="B9" s="24" t="s">
        <v>14</v>
      </c>
      <c r="C9" s="24" t="s">
        <v>14</v>
      </c>
      <c r="D9" s="24" t="s">
        <v>14</v>
      </c>
    </row>
    <row r="10" spans="1:4" ht="24" customHeight="1">
      <c r="A10" s="42">
        <v>24</v>
      </c>
      <c r="B10" s="17"/>
      <c r="C10" s="17"/>
      <c r="D10" s="17"/>
    </row>
    <row r="11" spans="1:4" ht="24" customHeight="1">
      <c r="A11" s="42">
        <v>25</v>
      </c>
      <c r="B11" s="17"/>
      <c r="C11" s="17"/>
      <c r="D11" s="17"/>
    </row>
    <row r="12" spans="1:4" ht="24" customHeight="1">
      <c r="A12" s="42">
        <v>26</v>
      </c>
      <c r="B12" s="17"/>
      <c r="C12" s="17"/>
      <c r="D12" s="17"/>
    </row>
    <row r="13" spans="1:4" ht="24" customHeight="1">
      <c r="A13" s="42">
        <v>27</v>
      </c>
      <c r="B13" s="17"/>
      <c r="C13" s="17"/>
      <c r="D13" s="17"/>
    </row>
    <row r="14" spans="1:4" ht="24" customHeight="1">
      <c r="A14" s="42">
        <v>28</v>
      </c>
      <c r="B14" s="17"/>
      <c r="C14" s="17"/>
      <c r="D14" s="17"/>
    </row>
    <row r="15" spans="1:4" ht="24" customHeight="1">
      <c r="A15" s="42">
        <v>29</v>
      </c>
      <c r="B15" s="17"/>
      <c r="C15" s="17"/>
      <c r="D15" s="17"/>
    </row>
    <row r="16" spans="1:4" ht="24" customHeight="1">
      <c r="A16" s="42">
        <v>30</v>
      </c>
      <c r="B16" s="17"/>
      <c r="C16" s="17"/>
      <c r="D16" s="17"/>
    </row>
    <row r="17" spans="1:4" ht="24" customHeight="1">
      <c r="A17" s="42">
        <v>31</v>
      </c>
      <c r="B17" s="17"/>
      <c r="C17" s="17"/>
      <c r="D17" s="17"/>
    </row>
    <row r="18" spans="1:4" ht="24" customHeight="1">
      <c r="A18" s="42">
        <v>32</v>
      </c>
      <c r="B18" s="17"/>
      <c r="C18" s="17"/>
      <c r="D18" s="17"/>
    </row>
    <row r="19" spans="1:4" ht="24" customHeight="1">
      <c r="A19" s="42">
        <v>33</v>
      </c>
      <c r="B19" s="17"/>
      <c r="C19" s="17"/>
      <c r="D19" s="17"/>
    </row>
    <row r="20" spans="1:4" ht="24" customHeight="1">
      <c r="A20" s="42">
        <v>34</v>
      </c>
      <c r="B20" s="17"/>
      <c r="C20" s="17"/>
      <c r="D20" s="17"/>
    </row>
    <row r="21" spans="1:4" ht="24" customHeight="1">
      <c r="A21" s="42">
        <v>35</v>
      </c>
      <c r="B21" s="17"/>
      <c r="C21" s="17"/>
      <c r="D21" s="17"/>
    </row>
    <row r="22" spans="1:4" ht="24" customHeight="1">
      <c r="A22" s="42">
        <v>36</v>
      </c>
      <c r="B22" s="17"/>
      <c r="C22" s="17"/>
      <c r="D22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3" sqref="D3"/>
    </sheetView>
  </sheetViews>
  <sheetFormatPr defaultColWidth="9.00390625" defaultRowHeight="12.75"/>
  <cols>
    <col min="1" max="2" width="4.75390625" style="2" customWidth="1"/>
    <col min="3" max="3" width="10.75390625" style="2" customWidth="1"/>
    <col min="4" max="8" width="16.75390625" style="2" customWidth="1"/>
    <col min="9" max="16384" width="9.125" style="2" customWidth="1"/>
  </cols>
  <sheetData>
    <row r="1" ht="21">
      <c r="A1" s="1" t="s">
        <v>24</v>
      </c>
    </row>
    <row r="2" ht="17.25" customHeight="1">
      <c r="A2" s="1"/>
    </row>
    <row r="3" spans="3:5" ht="17.25">
      <c r="C3" s="39" t="s">
        <v>3</v>
      </c>
      <c r="D3" s="4">
        <v>1000000</v>
      </c>
      <c r="E3" s="5" t="s">
        <v>2</v>
      </c>
    </row>
    <row r="4" spans="3:5" ht="17.25">
      <c r="C4" s="39" t="s">
        <v>4</v>
      </c>
      <c r="D4" s="6">
        <v>0.06</v>
      </c>
      <c r="E4" s="5"/>
    </row>
    <row r="5" spans="3:5" ht="17.25">
      <c r="C5" s="39" t="s">
        <v>22</v>
      </c>
      <c r="D5" s="7">
        <v>4</v>
      </c>
      <c r="E5" s="5" t="s">
        <v>19</v>
      </c>
    </row>
    <row r="6" spans="3:5" ht="17.25">
      <c r="C6" s="3"/>
      <c r="D6" s="38"/>
      <c r="E6" s="5"/>
    </row>
    <row r="7" ht="18" thickBot="1">
      <c r="B7" s="31" t="s">
        <v>25</v>
      </c>
    </row>
    <row r="8" spans="4:8" ht="22.5" customHeight="1" thickBot="1">
      <c r="D8" s="8" t="s">
        <v>19</v>
      </c>
      <c r="E8" s="9" t="s">
        <v>0</v>
      </c>
      <c r="F8" s="26" t="s">
        <v>1</v>
      </c>
      <c r="G8" s="8" t="s">
        <v>27</v>
      </c>
      <c r="H8" s="8" t="s">
        <v>30</v>
      </c>
    </row>
    <row r="9" spans="4:8" ht="22.5" customHeight="1">
      <c r="D9" s="11"/>
      <c r="E9" s="12" t="s">
        <v>21</v>
      </c>
      <c r="F9" s="27" t="s">
        <v>21</v>
      </c>
      <c r="G9" s="46" t="s">
        <v>31</v>
      </c>
      <c r="H9" s="28">
        <f>$D$3</f>
        <v>1000000</v>
      </c>
    </row>
    <row r="10" spans="4:8" ht="22.5" customHeight="1">
      <c r="D10" s="15">
        <v>1</v>
      </c>
      <c r="E10" s="16"/>
      <c r="F10" s="36"/>
      <c r="G10" s="29"/>
      <c r="H10" s="29"/>
    </row>
    <row r="11" spans="4:8" ht="22.5" customHeight="1">
      <c r="D11" s="15">
        <v>2</v>
      </c>
      <c r="E11" s="16"/>
      <c r="F11" s="36"/>
      <c r="G11" s="29"/>
      <c r="H11" s="29"/>
    </row>
    <row r="12" spans="4:8" ht="22.5" customHeight="1">
      <c r="D12" s="15">
        <v>3</v>
      </c>
      <c r="E12" s="16"/>
      <c r="F12" s="36"/>
      <c r="G12" s="29"/>
      <c r="H12" s="29"/>
    </row>
    <row r="13" spans="4:8" ht="22.5" customHeight="1" thickBot="1">
      <c r="D13" s="18">
        <v>4</v>
      </c>
      <c r="E13" s="19"/>
      <c r="F13" s="45"/>
      <c r="G13" s="48"/>
      <c r="H13" s="30" t="s">
        <v>23</v>
      </c>
    </row>
    <row r="14" spans="4:8" ht="22.5" customHeight="1" thickBot="1">
      <c r="D14" s="8" t="s">
        <v>20</v>
      </c>
      <c r="E14" s="20"/>
      <c r="F14" s="22"/>
      <c r="G14" s="49"/>
      <c r="H14" s="14"/>
    </row>
    <row r="15" ht="17.25" customHeight="1">
      <c r="D15" s="13"/>
    </row>
    <row r="16" ht="18" thickBot="1">
      <c r="B16" s="31" t="s">
        <v>26</v>
      </c>
    </row>
    <row r="17" spans="4:8" ht="22.5" customHeight="1" thickBot="1">
      <c r="D17" s="8" t="s">
        <v>19</v>
      </c>
      <c r="E17" s="10" t="s">
        <v>0</v>
      </c>
      <c r="F17" s="26" t="s">
        <v>1</v>
      </c>
      <c r="G17" s="8" t="s">
        <v>27</v>
      </c>
      <c r="H17" s="8" t="s">
        <v>30</v>
      </c>
    </row>
    <row r="18" spans="4:8" ht="22.5" customHeight="1">
      <c r="D18" s="11"/>
      <c r="E18" s="32" t="s">
        <v>21</v>
      </c>
      <c r="F18" s="35" t="s">
        <v>21</v>
      </c>
      <c r="G18" s="47" t="s">
        <v>21</v>
      </c>
      <c r="H18" s="28">
        <f>$D$3</f>
        <v>1000000</v>
      </c>
    </row>
    <row r="19" spans="4:8" ht="22.5" customHeight="1">
      <c r="D19" s="15">
        <v>1</v>
      </c>
      <c r="E19" s="33"/>
      <c r="F19" s="36"/>
      <c r="G19" s="50"/>
      <c r="H19" s="29"/>
    </row>
    <row r="20" spans="4:8" ht="22.5" customHeight="1">
      <c r="D20" s="15">
        <v>2</v>
      </c>
      <c r="E20" s="33"/>
      <c r="F20" s="36"/>
      <c r="G20" s="50"/>
      <c r="H20" s="29"/>
    </row>
    <row r="21" spans="4:8" ht="22.5" customHeight="1">
      <c r="D21" s="15">
        <v>3</v>
      </c>
      <c r="E21" s="33"/>
      <c r="F21" s="36"/>
      <c r="G21" s="50"/>
      <c r="H21" s="29"/>
    </row>
    <row r="22" spans="4:8" ht="22.5" customHeight="1" thickBot="1">
      <c r="D22" s="18">
        <v>4</v>
      </c>
      <c r="E22" s="34"/>
      <c r="F22" s="37"/>
      <c r="G22" s="51"/>
      <c r="H22" s="30" t="s">
        <v>23</v>
      </c>
    </row>
    <row r="23" spans="4:8" ht="22.5" customHeight="1" thickBot="1">
      <c r="D23" s="8" t="s">
        <v>20</v>
      </c>
      <c r="E23" s="21"/>
      <c r="F23" s="22"/>
      <c r="G23" s="49"/>
      <c r="H23" s="25"/>
    </row>
  </sheetData>
  <conditionalFormatting sqref="D10:D13 D19:D22">
    <cfRule type="cellIs" priority="1" dxfId="0" operator="greaterThan" stopIfTrue="1">
      <formula>$D$5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3" sqref="B3"/>
    </sheetView>
  </sheetViews>
  <sheetFormatPr defaultColWidth="9.00390625" defaultRowHeight="12.75"/>
  <cols>
    <col min="1" max="2" width="14.75390625" style="2" customWidth="1"/>
    <col min="3" max="3" width="22.75390625" style="2" customWidth="1"/>
    <col min="4" max="5" width="16.75390625" style="2" customWidth="1"/>
    <col min="6" max="16384" width="9.125" style="2" customWidth="1"/>
  </cols>
  <sheetData>
    <row r="1" ht="24">
      <c r="A1" s="40" t="s">
        <v>12</v>
      </c>
    </row>
    <row r="2" spans="1:5" ht="17.25">
      <c r="A2" s="52"/>
      <c r="B2" s="52"/>
      <c r="C2" s="52"/>
      <c r="D2" s="52"/>
      <c r="E2" s="52"/>
    </row>
    <row r="3" spans="1:5" ht="24" customHeight="1">
      <c r="A3" s="3" t="s">
        <v>5</v>
      </c>
      <c r="B3" s="53">
        <v>150000</v>
      </c>
      <c r="C3" s="52" t="s">
        <v>2</v>
      </c>
      <c r="D3" s="52"/>
      <c r="E3" s="52"/>
    </row>
    <row r="4" spans="1:5" ht="24" customHeight="1">
      <c r="A4" s="3" t="s">
        <v>6</v>
      </c>
      <c r="B4" s="54">
        <v>4.5</v>
      </c>
      <c r="C4" s="52" t="s">
        <v>11</v>
      </c>
      <c r="D4" s="52"/>
      <c r="E4" s="52"/>
    </row>
    <row r="5" spans="1:5" ht="17.25">
      <c r="A5" s="52"/>
      <c r="B5" s="52"/>
      <c r="C5" s="52"/>
      <c r="D5" s="52"/>
      <c r="E5" s="52"/>
    </row>
    <row r="6" spans="1:5" ht="17.25">
      <c r="A6" s="42" t="s">
        <v>7</v>
      </c>
      <c r="B6" s="42" t="s">
        <v>5</v>
      </c>
      <c r="C6" s="42" t="s">
        <v>8</v>
      </c>
      <c r="D6" s="42" t="s">
        <v>9</v>
      </c>
      <c r="E6" s="42" t="s">
        <v>10</v>
      </c>
    </row>
    <row r="7" spans="1:5" ht="24" customHeight="1">
      <c r="A7" s="42">
        <v>1</v>
      </c>
      <c r="B7" s="55">
        <f>$B$3</f>
        <v>150000</v>
      </c>
      <c r="C7" s="56">
        <v>0</v>
      </c>
      <c r="D7" s="17">
        <f>ROUNDDOWN((B7+C7)*$B$4/100,0)</f>
        <v>6750</v>
      </c>
      <c r="E7" s="55">
        <f aca="true" t="shared" si="0" ref="E7:E13">SUM(B7:D7)</f>
        <v>156750</v>
      </c>
    </row>
    <row r="8" spans="1:5" ht="24" customHeight="1">
      <c r="A8" s="42">
        <v>2</v>
      </c>
      <c r="B8" s="55">
        <f aca="true" t="shared" si="1" ref="B8:B13">$B$3</f>
        <v>150000</v>
      </c>
      <c r="C8" s="55">
        <f aca="true" t="shared" si="2" ref="C8:C13">E7</f>
        <v>156750</v>
      </c>
      <c r="D8" s="17">
        <f aca="true" t="shared" si="3" ref="D8:D13">ROUNDDOWN((B8+C8)*$B$4/100,0)</f>
        <v>13803</v>
      </c>
      <c r="E8" s="55">
        <f t="shared" si="0"/>
        <v>320553</v>
      </c>
    </row>
    <row r="9" spans="1:5" ht="24" customHeight="1">
      <c r="A9" s="42">
        <v>3</v>
      </c>
      <c r="B9" s="55">
        <f t="shared" si="1"/>
        <v>150000</v>
      </c>
      <c r="C9" s="55">
        <f t="shared" si="2"/>
        <v>320553</v>
      </c>
      <c r="D9" s="17">
        <f t="shared" si="3"/>
        <v>21174</v>
      </c>
      <c r="E9" s="55">
        <f t="shared" si="0"/>
        <v>491727</v>
      </c>
    </row>
    <row r="10" spans="1:5" ht="24" customHeight="1">
      <c r="A10" s="42">
        <v>4</v>
      </c>
      <c r="B10" s="55">
        <f t="shared" si="1"/>
        <v>150000</v>
      </c>
      <c r="C10" s="55">
        <f t="shared" si="2"/>
        <v>491727</v>
      </c>
      <c r="D10" s="17">
        <f t="shared" si="3"/>
        <v>28877</v>
      </c>
      <c r="E10" s="55">
        <f t="shared" si="0"/>
        <v>670604</v>
      </c>
    </row>
    <row r="11" spans="1:5" ht="24" customHeight="1">
      <c r="A11" s="42">
        <v>5</v>
      </c>
      <c r="B11" s="55">
        <f t="shared" si="1"/>
        <v>150000</v>
      </c>
      <c r="C11" s="55">
        <f t="shared" si="2"/>
        <v>670604</v>
      </c>
      <c r="D11" s="17">
        <f t="shared" si="3"/>
        <v>36927</v>
      </c>
      <c r="E11" s="55">
        <f t="shared" si="0"/>
        <v>857531</v>
      </c>
    </row>
    <row r="12" spans="1:5" ht="24" customHeight="1">
      <c r="A12" s="42">
        <v>6</v>
      </c>
      <c r="B12" s="55">
        <f t="shared" si="1"/>
        <v>150000</v>
      </c>
      <c r="C12" s="55">
        <f t="shared" si="2"/>
        <v>857531</v>
      </c>
      <c r="D12" s="17">
        <f t="shared" si="3"/>
        <v>45338</v>
      </c>
      <c r="E12" s="55">
        <f t="shared" si="0"/>
        <v>1052869</v>
      </c>
    </row>
    <row r="13" spans="1:5" ht="24" customHeight="1">
      <c r="A13" s="42">
        <v>7</v>
      </c>
      <c r="B13" s="55">
        <f t="shared" si="1"/>
        <v>150000</v>
      </c>
      <c r="C13" s="55">
        <f t="shared" si="2"/>
        <v>1052869</v>
      </c>
      <c r="D13" s="17">
        <f t="shared" si="3"/>
        <v>54129</v>
      </c>
      <c r="E13" s="55">
        <f t="shared" si="0"/>
        <v>1256998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3" sqref="B3"/>
    </sheetView>
  </sheetViews>
  <sheetFormatPr defaultColWidth="9.00390625" defaultRowHeight="12.75"/>
  <cols>
    <col min="1" max="1" width="12.75390625" style="2" customWidth="1"/>
    <col min="2" max="4" width="18.75390625" style="2" customWidth="1"/>
    <col min="5" max="16384" width="9.125" style="2" customWidth="1"/>
  </cols>
  <sheetData>
    <row r="1" ht="24">
      <c r="A1" s="40" t="s">
        <v>17</v>
      </c>
    </row>
    <row r="2" ht="12.75" thickBot="1"/>
    <row r="3" spans="1:3" ht="24" customHeight="1" thickBot="1">
      <c r="A3" s="39" t="s">
        <v>6</v>
      </c>
      <c r="B3" s="44">
        <v>0.08</v>
      </c>
      <c r="C3" s="25"/>
    </row>
    <row r="5" spans="1:4" ht="18" customHeight="1">
      <c r="A5" s="24" t="s">
        <v>15</v>
      </c>
      <c r="B5" s="24" t="s">
        <v>18</v>
      </c>
      <c r="C5" s="24" t="s">
        <v>28</v>
      </c>
      <c r="D5" s="24" t="s">
        <v>29</v>
      </c>
    </row>
    <row r="6" spans="1:4" ht="18" customHeight="1">
      <c r="A6" s="24" t="s">
        <v>16</v>
      </c>
      <c r="B6" s="41">
        <v>250000</v>
      </c>
      <c r="C6" s="41">
        <v>290000</v>
      </c>
      <c r="D6" s="41">
        <v>320000</v>
      </c>
    </row>
    <row r="7" spans="1:4" ht="12" customHeight="1">
      <c r="A7" s="23"/>
      <c r="B7" s="43"/>
      <c r="C7" s="43"/>
      <c r="D7" s="43"/>
    </row>
    <row r="9" spans="1:4" ht="15" customHeight="1">
      <c r="A9" s="24" t="s">
        <v>13</v>
      </c>
      <c r="B9" s="24" t="s">
        <v>14</v>
      </c>
      <c r="C9" s="24" t="s">
        <v>14</v>
      </c>
      <c r="D9" s="24" t="s">
        <v>14</v>
      </c>
    </row>
    <row r="10" spans="1:4" ht="24" customHeight="1">
      <c r="A10" s="42">
        <v>24</v>
      </c>
      <c r="B10" s="17">
        <f aca="true" t="shared" si="0" ref="B10:D22">ROUND(B$6*(($B$3/12)/(1-1/(1+($B$3/12))^$A10)),0)</f>
        <v>11307</v>
      </c>
      <c r="C10" s="17">
        <f t="shared" si="0"/>
        <v>13116</v>
      </c>
      <c r="D10" s="17">
        <f t="shared" si="0"/>
        <v>14473</v>
      </c>
    </row>
    <row r="11" spans="1:4" ht="24" customHeight="1">
      <c r="A11" s="42">
        <v>25</v>
      </c>
      <c r="B11" s="17">
        <f t="shared" si="0"/>
        <v>10890</v>
      </c>
      <c r="C11" s="17">
        <f t="shared" si="0"/>
        <v>12632</v>
      </c>
      <c r="D11" s="17">
        <f t="shared" si="0"/>
        <v>13939</v>
      </c>
    </row>
    <row r="12" spans="1:4" ht="24" customHeight="1">
      <c r="A12" s="42">
        <v>26</v>
      </c>
      <c r="B12" s="17">
        <f t="shared" si="0"/>
        <v>10505</v>
      </c>
      <c r="C12" s="17">
        <f t="shared" si="0"/>
        <v>12185</v>
      </c>
      <c r="D12" s="17">
        <f t="shared" si="0"/>
        <v>13446</v>
      </c>
    </row>
    <row r="13" spans="1:4" ht="24" customHeight="1">
      <c r="A13" s="42">
        <v>27</v>
      </c>
      <c r="B13" s="17">
        <f t="shared" si="0"/>
        <v>10148</v>
      </c>
      <c r="C13" s="17">
        <f t="shared" si="0"/>
        <v>11772</v>
      </c>
      <c r="D13" s="17">
        <f t="shared" si="0"/>
        <v>12990</v>
      </c>
    </row>
    <row r="14" spans="1:4" ht="24" customHeight="1">
      <c r="A14" s="42">
        <v>28</v>
      </c>
      <c r="B14" s="17">
        <f t="shared" si="0"/>
        <v>9817</v>
      </c>
      <c r="C14" s="17">
        <f t="shared" si="0"/>
        <v>11388</v>
      </c>
      <c r="D14" s="17">
        <f t="shared" si="0"/>
        <v>12566</v>
      </c>
    </row>
    <row r="15" spans="1:4" ht="24" customHeight="1">
      <c r="A15" s="42">
        <v>29</v>
      </c>
      <c r="B15" s="17">
        <f t="shared" si="0"/>
        <v>9509</v>
      </c>
      <c r="C15" s="17">
        <f t="shared" si="0"/>
        <v>11031</v>
      </c>
      <c r="D15" s="17">
        <f t="shared" si="0"/>
        <v>12172</v>
      </c>
    </row>
    <row r="16" spans="1:4" ht="24" customHeight="1">
      <c r="A16" s="42">
        <v>30</v>
      </c>
      <c r="B16" s="17">
        <f t="shared" si="0"/>
        <v>9222</v>
      </c>
      <c r="C16" s="17">
        <f t="shared" si="0"/>
        <v>10698</v>
      </c>
      <c r="D16" s="17">
        <f t="shared" si="0"/>
        <v>11804</v>
      </c>
    </row>
    <row r="17" spans="1:4" ht="24" customHeight="1">
      <c r="A17" s="42">
        <v>31</v>
      </c>
      <c r="B17" s="17">
        <f t="shared" si="0"/>
        <v>8953</v>
      </c>
      <c r="C17" s="17">
        <f t="shared" si="0"/>
        <v>10386</v>
      </c>
      <c r="D17" s="17">
        <f t="shared" si="0"/>
        <v>11460</v>
      </c>
    </row>
    <row r="18" spans="1:4" ht="24" customHeight="1">
      <c r="A18" s="42">
        <v>32</v>
      </c>
      <c r="B18" s="17">
        <f t="shared" si="0"/>
        <v>8701</v>
      </c>
      <c r="C18" s="17">
        <f t="shared" si="0"/>
        <v>10094</v>
      </c>
      <c r="D18" s="17">
        <f t="shared" si="0"/>
        <v>11138</v>
      </c>
    </row>
    <row r="19" spans="1:4" ht="24" customHeight="1">
      <c r="A19" s="42">
        <v>33</v>
      </c>
      <c r="B19" s="17">
        <f t="shared" si="0"/>
        <v>8465</v>
      </c>
      <c r="C19" s="17">
        <f t="shared" si="0"/>
        <v>9819</v>
      </c>
      <c r="D19" s="17">
        <f t="shared" si="0"/>
        <v>10835</v>
      </c>
    </row>
    <row r="20" spans="1:4" ht="24" customHeight="1">
      <c r="A20" s="42">
        <v>34</v>
      </c>
      <c r="B20" s="17">
        <f t="shared" si="0"/>
        <v>8242</v>
      </c>
      <c r="C20" s="17">
        <f t="shared" si="0"/>
        <v>9561</v>
      </c>
      <c r="D20" s="17">
        <f t="shared" si="0"/>
        <v>10550</v>
      </c>
    </row>
    <row r="21" spans="1:4" ht="24" customHeight="1">
      <c r="A21" s="42">
        <v>35</v>
      </c>
      <c r="B21" s="17">
        <f t="shared" si="0"/>
        <v>8032</v>
      </c>
      <c r="C21" s="17">
        <f t="shared" si="0"/>
        <v>9317</v>
      </c>
      <c r="D21" s="17">
        <f t="shared" si="0"/>
        <v>10281</v>
      </c>
    </row>
    <row r="22" spans="1:4" ht="24" customHeight="1">
      <c r="A22" s="42">
        <v>36</v>
      </c>
      <c r="B22" s="17">
        <f t="shared" si="0"/>
        <v>7834</v>
      </c>
      <c r="C22" s="17">
        <f t="shared" si="0"/>
        <v>9088</v>
      </c>
      <c r="D22" s="17">
        <f t="shared" si="0"/>
        <v>10028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3" sqref="D3"/>
    </sheetView>
  </sheetViews>
  <sheetFormatPr defaultColWidth="9.00390625" defaultRowHeight="12.75"/>
  <cols>
    <col min="1" max="2" width="4.75390625" style="2" customWidth="1"/>
    <col min="3" max="3" width="10.75390625" style="2" customWidth="1"/>
    <col min="4" max="8" width="16.75390625" style="2" customWidth="1"/>
    <col min="9" max="16384" width="9.125" style="2" customWidth="1"/>
  </cols>
  <sheetData>
    <row r="1" ht="21">
      <c r="A1" s="1" t="s">
        <v>24</v>
      </c>
    </row>
    <row r="2" ht="17.25" customHeight="1">
      <c r="A2" s="1"/>
    </row>
    <row r="3" spans="3:5" ht="17.25">
      <c r="C3" s="39" t="s">
        <v>3</v>
      </c>
      <c r="D3" s="4">
        <v>1000000</v>
      </c>
      <c r="E3" s="5" t="s">
        <v>2</v>
      </c>
    </row>
    <row r="4" spans="3:5" ht="17.25">
      <c r="C4" s="39" t="s">
        <v>4</v>
      </c>
      <c r="D4" s="6">
        <v>0.06</v>
      </c>
      <c r="E4" s="5"/>
    </row>
    <row r="5" spans="3:5" ht="17.25">
      <c r="C5" s="39" t="s">
        <v>22</v>
      </c>
      <c r="D5" s="7">
        <v>4</v>
      </c>
      <c r="E5" s="5" t="s">
        <v>19</v>
      </c>
    </row>
    <row r="6" spans="3:5" ht="17.25">
      <c r="C6" s="3"/>
      <c r="D6" s="38"/>
      <c r="E6" s="5"/>
    </row>
    <row r="7" ht="18" thickBot="1">
      <c r="B7" s="31" t="s">
        <v>25</v>
      </c>
    </row>
    <row r="8" spans="4:8" ht="22.5" customHeight="1" thickBot="1">
      <c r="D8" s="8" t="s">
        <v>19</v>
      </c>
      <c r="E8" s="9" t="s">
        <v>0</v>
      </c>
      <c r="F8" s="26" t="s">
        <v>1</v>
      </c>
      <c r="G8" s="8" t="s">
        <v>27</v>
      </c>
      <c r="H8" s="8" t="s">
        <v>30</v>
      </c>
    </row>
    <row r="9" spans="4:8" ht="22.5" customHeight="1">
      <c r="D9" s="11"/>
      <c r="E9" s="12" t="s">
        <v>21</v>
      </c>
      <c r="F9" s="27" t="s">
        <v>21</v>
      </c>
      <c r="G9" s="46" t="s">
        <v>31</v>
      </c>
      <c r="H9" s="28">
        <f>$D$3</f>
        <v>1000000</v>
      </c>
    </row>
    <row r="10" spans="4:8" ht="22.5" customHeight="1">
      <c r="D10" s="15">
        <v>1</v>
      </c>
      <c r="E10" s="16">
        <f>ROUND($D$3/$D$5,0)</f>
        <v>250000</v>
      </c>
      <c r="F10" s="36">
        <f>ROUND($H9*$D$4,0)</f>
        <v>60000</v>
      </c>
      <c r="G10" s="29">
        <f>SUM($E10:$F10)</f>
        <v>310000</v>
      </c>
      <c r="H10" s="29">
        <f>$H9-$E10</f>
        <v>750000</v>
      </c>
    </row>
    <row r="11" spans="4:8" ht="22.5" customHeight="1">
      <c r="D11" s="15">
        <v>2</v>
      </c>
      <c r="E11" s="16">
        <f>ROUND($D$3/$D$5,0)</f>
        <v>250000</v>
      </c>
      <c r="F11" s="36">
        <f>ROUND($H10*$D$4,0)</f>
        <v>45000</v>
      </c>
      <c r="G11" s="29">
        <f>SUM($E11:$F11)</f>
        <v>295000</v>
      </c>
      <c r="H11" s="29">
        <f>$H10-$E11</f>
        <v>500000</v>
      </c>
    </row>
    <row r="12" spans="4:8" ht="22.5" customHeight="1">
      <c r="D12" s="15">
        <v>3</v>
      </c>
      <c r="E12" s="16">
        <f>ROUND($D$3/$D$5,0)</f>
        <v>250000</v>
      </c>
      <c r="F12" s="36">
        <f>ROUND($H11*$D$4,0)</f>
        <v>30000</v>
      </c>
      <c r="G12" s="29">
        <f>SUM($E12:$F12)</f>
        <v>280000</v>
      </c>
      <c r="H12" s="29">
        <f>$H11-$E12</f>
        <v>250000</v>
      </c>
    </row>
    <row r="13" spans="4:8" ht="22.5" customHeight="1" thickBot="1">
      <c r="D13" s="18">
        <v>4</v>
      </c>
      <c r="E13" s="19">
        <f>ROUND($D$3/$D$5,0)</f>
        <v>250000</v>
      </c>
      <c r="F13" s="45">
        <f>ROUND($H12*$D$4,0)</f>
        <v>15000</v>
      </c>
      <c r="G13" s="48">
        <f>SUM($E13:$F13)</f>
        <v>265000</v>
      </c>
      <c r="H13" s="30" t="s">
        <v>23</v>
      </c>
    </row>
    <row r="14" spans="4:8" ht="22.5" customHeight="1" thickBot="1">
      <c r="D14" s="8" t="s">
        <v>20</v>
      </c>
      <c r="E14" s="20">
        <f>SUM(E10:E13)</f>
        <v>1000000</v>
      </c>
      <c r="F14" s="22">
        <f>SUM(F10:F13)</f>
        <v>150000</v>
      </c>
      <c r="G14" s="49">
        <f>SUM(G10:G13)</f>
        <v>1150000</v>
      </c>
      <c r="H14" s="14"/>
    </row>
    <row r="15" ht="17.25" customHeight="1">
      <c r="D15" s="13"/>
    </row>
    <row r="16" ht="18" thickBot="1">
      <c r="B16" s="31" t="s">
        <v>26</v>
      </c>
    </row>
    <row r="17" spans="4:8" ht="22.5" customHeight="1" thickBot="1">
      <c r="D17" s="8" t="s">
        <v>19</v>
      </c>
      <c r="E17" s="10" t="s">
        <v>0</v>
      </c>
      <c r="F17" s="26" t="s">
        <v>1</v>
      </c>
      <c r="G17" s="8" t="s">
        <v>27</v>
      </c>
      <c r="H17" s="8" t="s">
        <v>30</v>
      </c>
    </row>
    <row r="18" spans="4:8" ht="22.5" customHeight="1">
      <c r="D18" s="11"/>
      <c r="E18" s="32" t="s">
        <v>21</v>
      </c>
      <c r="F18" s="35" t="s">
        <v>21</v>
      </c>
      <c r="G18" s="47" t="s">
        <v>21</v>
      </c>
      <c r="H18" s="28">
        <f>$D$3</f>
        <v>1000000</v>
      </c>
    </row>
    <row r="19" spans="4:8" ht="22.5" customHeight="1">
      <c r="D19" s="15">
        <v>1</v>
      </c>
      <c r="E19" s="33">
        <f>$G19-$F19</f>
        <v>228591</v>
      </c>
      <c r="F19" s="36">
        <f>ROUND($H18*$D$4,0)</f>
        <v>60000</v>
      </c>
      <c r="G19" s="50">
        <f>ROUND($D$3*($D$4/(1-1/(1+$D$4)^$D$5)),0)</f>
        <v>288591</v>
      </c>
      <c r="H19" s="29">
        <f>$H18-$E19</f>
        <v>771409</v>
      </c>
    </row>
    <row r="20" spans="4:8" ht="22.5" customHeight="1">
      <c r="D20" s="15">
        <v>2</v>
      </c>
      <c r="E20" s="33">
        <f>$G20-$F20</f>
        <v>242306</v>
      </c>
      <c r="F20" s="36">
        <f>ROUND($H19*$D$4,0)</f>
        <v>46285</v>
      </c>
      <c r="G20" s="50">
        <f>ROUND($D$3*($D$4/(1-1/(1+$D$4)^$D$5)),0)</f>
        <v>288591</v>
      </c>
      <c r="H20" s="29">
        <f>$H19-$E20</f>
        <v>529103</v>
      </c>
    </row>
    <row r="21" spans="4:8" ht="22.5" customHeight="1">
      <c r="D21" s="15">
        <v>3</v>
      </c>
      <c r="E21" s="33">
        <f>$G21-$F21</f>
        <v>256845</v>
      </c>
      <c r="F21" s="36">
        <f>ROUND($H20*$D$4,0)</f>
        <v>31746</v>
      </c>
      <c r="G21" s="50">
        <f>ROUND($D$3*($D$4/(1-1/(1+$D$4)^$D$5)),0)</f>
        <v>288591</v>
      </c>
      <c r="H21" s="29">
        <f>$H20-$E21</f>
        <v>272258</v>
      </c>
    </row>
    <row r="22" spans="4:8" ht="22.5" customHeight="1" thickBot="1">
      <c r="D22" s="18">
        <v>4</v>
      </c>
      <c r="E22" s="34">
        <f>$G22-$F22</f>
        <v>272256</v>
      </c>
      <c r="F22" s="37">
        <f>ROUND($H21*$D$4,0)</f>
        <v>16335</v>
      </c>
      <c r="G22" s="51">
        <f>ROUND($D$3*($D$4/(1-1/(1+$D$4)^$D$5)),0)</f>
        <v>288591</v>
      </c>
      <c r="H22" s="30" t="s">
        <v>23</v>
      </c>
    </row>
    <row r="23" spans="4:8" ht="22.5" customHeight="1" thickBot="1">
      <c r="D23" s="8" t="s">
        <v>20</v>
      </c>
      <c r="E23" s="21">
        <f>SUM(E19:E22)</f>
        <v>999998</v>
      </c>
      <c r="F23" s="22">
        <f>SUM(F19:F22)</f>
        <v>154366</v>
      </c>
      <c r="G23" s="49">
        <f>SUM(G19:G22)</f>
        <v>1154364</v>
      </c>
      <c r="H23" s="25"/>
    </row>
  </sheetData>
  <conditionalFormatting sqref="D10:D13 D19:D22">
    <cfRule type="cellIs" priority="1" dxfId="0" operator="greaterThan" stopIfTrue="1">
      <formula>$D$5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T2Sakai</dc:creator>
  <cp:keywords/>
  <dc:description/>
  <cp:lastModifiedBy>Administrator</cp:lastModifiedBy>
  <cp:lastPrinted>2006-03-23T05:14:40Z</cp:lastPrinted>
  <dcterms:created xsi:type="dcterms:W3CDTF">2005-10-03T06:00:46Z</dcterms:created>
  <dcterms:modified xsi:type="dcterms:W3CDTF">2006-03-23T05:14:43Z</dcterms:modified>
  <cp:category/>
  <cp:version/>
  <cp:contentType/>
  <cp:contentStatus/>
</cp:coreProperties>
</file>